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tabRatio="902" activeTab="2"/>
  </bookViews>
  <sheets>
    <sheet name="Титульный лист" sheetId="1" r:id="rId1"/>
    <sheet name="раздел 1" sheetId="2" r:id="rId2"/>
    <sheet name="Раздел 2" sheetId="3" r:id="rId3"/>
  </sheets>
  <calcPr calcId="124519"/>
</workbook>
</file>

<file path=xl/calcChain.xml><?xml version="1.0" encoding="utf-8"?>
<calcChain xmlns="http://schemas.openxmlformats.org/spreadsheetml/2006/main">
  <c r="H17" i="3"/>
  <c r="I17"/>
  <c r="G17"/>
  <c r="I13"/>
  <c r="H13"/>
  <c r="I5"/>
  <c r="H5"/>
  <c r="G5"/>
  <c r="H15" i="2"/>
  <c r="G15"/>
  <c r="G16" i="3" l="1"/>
  <c r="G12" s="1"/>
  <c r="J32"/>
  <c r="I32"/>
  <c r="H32"/>
  <c r="G32"/>
  <c r="J31"/>
  <c r="J27"/>
  <c r="H16"/>
  <c r="H12" s="1"/>
  <c r="J12"/>
  <c r="J8"/>
  <c r="I8"/>
  <c r="H8"/>
  <c r="G8"/>
  <c r="J5"/>
  <c r="F44" i="2"/>
  <c r="H58"/>
  <c r="G58"/>
  <c r="F58"/>
  <c r="H54"/>
  <c r="G54"/>
  <c r="F54"/>
  <c r="H44"/>
  <c r="G44"/>
  <c r="F42"/>
  <c r="H35"/>
  <c r="G35"/>
  <c r="F35"/>
  <c r="H32"/>
  <c r="G32"/>
  <c r="F32"/>
  <c r="H25"/>
  <c r="G25"/>
  <c r="F25"/>
  <c r="H10"/>
  <c r="H7" s="1"/>
  <c r="G10"/>
  <c r="G7" s="1"/>
  <c r="F10"/>
  <c r="F7" s="1"/>
  <c r="I31" i="3" l="1"/>
  <c r="G31"/>
  <c r="I16"/>
  <c r="I12" s="1"/>
  <c r="H31"/>
  <c r="H24" i="2"/>
  <c r="G24"/>
  <c r="F24"/>
  <c r="F5" s="1"/>
</calcChain>
</file>

<file path=xl/sharedStrings.xml><?xml version="1.0" encoding="utf-8"?>
<sst xmlns="http://schemas.openxmlformats.org/spreadsheetml/2006/main" count="270" uniqueCount="179">
  <si>
    <t>наименование должности руководителя учреждения</t>
  </si>
  <si>
    <t>(подпись)</t>
  </si>
  <si>
    <t>(расшифровка подписи)</t>
  </si>
  <si>
    <t>ПЛАН</t>
  </si>
  <si>
    <t>Коды</t>
  </si>
  <si>
    <t>Дата</t>
  </si>
  <si>
    <t>по Сводному реестру</t>
  </si>
  <si>
    <t>глава по БК</t>
  </si>
  <si>
    <t>инн</t>
  </si>
  <si>
    <t>кпп</t>
  </si>
  <si>
    <t>по ОКЕИ</t>
  </si>
  <si>
    <t>Наименование показателя</t>
  </si>
  <si>
    <t>Код строки</t>
  </si>
  <si>
    <t>Код по бюджетной классификации Российской Федерации</t>
  </si>
  <si>
    <t>Сумма</t>
  </si>
  <si>
    <t>за пределами планового периода</t>
  </si>
  <si>
    <t>0001</t>
  </si>
  <si>
    <t>х</t>
  </si>
  <si>
    <t>Остаток средств на начало текущего финансового года</t>
  </si>
  <si>
    <t>Остаток средств на конец текущего финансового года</t>
  </si>
  <si>
    <t>Доходы, всего:</t>
  </si>
  <si>
    <t>в том числе:</t>
  </si>
  <si>
    <t>0002</t>
  </si>
  <si>
    <t>1000</t>
  </si>
  <si>
    <t>1100</t>
  </si>
  <si>
    <t>1110</t>
  </si>
  <si>
    <t>доходы от оказания услуг, работ,компенсации затрат учреждений, всего</t>
  </si>
  <si>
    <t>1200</t>
  </si>
  <si>
    <t>в том числе :                                                         субсидии на финансовове обеспечение выполения муниципального задания за счет средств бюджета</t>
  </si>
  <si>
    <t>1210</t>
  </si>
  <si>
    <t>поступления от оказания услуг (выполнения работ) на платной основе</t>
  </si>
  <si>
    <t>1220</t>
  </si>
  <si>
    <t>доходы от штрафов, пеней, иных сумм принудительного изъятия, всего</t>
  </si>
  <si>
    <t>1300</t>
  </si>
  <si>
    <t>1400</t>
  </si>
  <si>
    <t>1500</t>
  </si>
  <si>
    <t>субсидии на осуществление капитальных вложений</t>
  </si>
  <si>
    <t>доходы от операций с активами,всего</t>
  </si>
  <si>
    <t>1900</t>
  </si>
  <si>
    <t>1980</t>
  </si>
  <si>
    <t>1981</t>
  </si>
  <si>
    <t>Расходы,всего</t>
  </si>
  <si>
    <t>2000</t>
  </si>
  <si>
    <t>2100</t>
  </si>
  <si>
    <t>прочие выплаты персоналу, в том числе компенсационного характера</t>
  </si>
  <si>
    <t>иные выплаты, за исключением фонда оплаты труда учреждения, для выполнения отдельных полномочий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</si>
  <si>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</si>
  <si>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в том числе:                                                                на выплаты по оплате труда</t>
  </si>
  <si>
    <t>на иные выплаты работникам</t>
  </si>
  <si>
    <t>социальные и иные выплаты населению, всего</t>
  </si>
  <si>
    <t>в том числе:                                                          социальные выплаты гражданам, кроме публичных нормативных социальных выплат</t>
  </si>
  <si>
    <t>из них:                                                                    пособия, компенсации и иные социальные выплаты гражданам, кроме публичных нормативных обязательств</t>
  </si>
  <si>
    <t>уплата налогов,сборов и иных платежей,всего</t>
  </si>
  <si>
    <t>из них:                                                                     налог на имущество организаций и земельный налог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</si>
  <si>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</si>
  <si>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уплата штрафов ( в том числе админстративных), пеней, иных платежей</t>
  </si>
  <si>
    <t>безвозмездные перечисления организациям и физическим лицам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</si>
  <si>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</si>
  <si>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</si>
  <si>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расходы на закупку товаров, работ, услуг, всего</t>
  </si>
  <si>
    <t>прочую закупку товаров, работ и услуг, всего</t>
  </si>
  <si>
    <t>Выплаты, уменьшающие доход, всего</t>
  </si>
  <si>
    <t>налог на добавленную стоимость</t>
  </si>
  <si>
    <t>прочие налоги, уменьшающие доход</t>
  </si>
  <si>
    <t>Прочие выплаты, всего</t>
  </si>
  <si>
    <t>из них:                                                                      возврат в бюджет средств субсидии</t>
  </si>
  <si>
    <t>Аналити-ческий код</t>
  </si>
  <si>
    <t>Раздел 1. ПОСТУПЛЕНИЯ И ВЫПЛАТЫ</t>
  </si>
  <si>
    <t>Раздел 2. СВЕДЕНИЯ ПО ВЫПЛАТАМ НА ЗАКУПКИ ТОВАРОВ, РАБОТ, УСЛУГ</t>
  </si>
  <si>
    <t>26000</t>
  </si>
  <si>
    <t>№ п/п</t>
  </si>
  <si>
    <t>Выплаты на закупку товаров, работ, услуг, всего</t>
  </si>
  <si>
    <t>1.</t>
  </si>
  <si>
    <t>Коды строк</t>
  </si>
  <si>
    <t>Год начала закупки</t>
  </si>
  <si>
    <t>1.1.</t>
  </si>
  <si>
    <t>1.2.</t>
  </si>
  <si>
    <t>1.3.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</si>
  <si>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</si>
  <si>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</si>
  <si>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1.3.1</t>
  </si>
  <si>
    <t>1.3.2</t>
  </si>
  <si>
    <t>1.4.</t>
  </si>
  <si>
    <t>по контрактам (договорам), планируемым к заключению в сооветствующем  финансовом году с учетом требований Федерального закона № 44-ФЗ и Федерального закона № 223-ФЗ</t>
  </si>
  <si>
    <t>1.4.1.</t>
  </si>
  <si>
    <t>1.4.1.1.</t>
  </si>
  <si>
    <t>1.4.1.2.</t>
  </si>
  <si>
    <t>в соответствии с Федеральным законом № 223-ФЗ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</si>
  <si>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</si>
  <si>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1.4.2.</t>
  </si>
  <si>
    <t>1.4.2.1.</t>
  </si>
  <si>
    <t>1.4.2.2.</t>
  </si>
  <si>
    <t>1.4.3.</t>
  </si>
  <si>
    <t>за счет субсидий, предоставляемым на осуществ-ление капитальных вложений</t>
  </si>
  <si>
    <t>за счет средств обязательного медицинского страхования</t>
  </si>
  <si>
    <t>1.4.4.</t>
  </si>
  <si>
    <t>1.4.4.1.</t>
  </si>
  <si>
    <t>1.4.4.2.</t>
  </si>
  <si>
    <t>1.4.5.</t>
  </si>
  <si>
    <t>за счет прочих источников финансовго обеспечения</t>
  </si>
  <si>
    <t>1.4.5.1</t>
  </si>
  <si>
    <t>1.4.5.2.</t>
  </si>
  <si>
    <t>2.</t>
  </si>
  <si>
    <t>Итого по контрактам, планируемым к заключению в соответсвующем финансовом году в соответствии с Федеральным законом № 44-ФЗ</t>
  </si>
  <si>
    <t>3.</t>
  </si>
  <si>
    <t>Итого по контрактам, планируемым к заключению в соответсвующем финансовом году в соответствии с Федеральным законом № 223-ФЗ</t>
  </si>
  <si>
    <t>(должность)</t>
  </si>
  <si>
    <t>(фамилия,инициалы)</t>
  </si>
  <si>
    <t>(телефон)</t>
  </si>
  <si>
    <t>Начальник управления образования администрации Кирилловского муниципального района Вологодской области</t>
  </si>
  <si>
    <t>Фафурина Е.А.</t>
  </si>
  <si>
    <t>в том числе:                                                                                                     по контрактам (договорам), заключенным до начала текущего финансового года без применения норм Федерального закона от 5 апреля 2013 года № 44-ФЗ "О контрактной системе в сфере закупок товаров, работ и услуг для обеспечения государственных и муниципальных нужд" (далее-Федеральный закон № 44-ФЗ) и Федерального закона от 18 июля 2011 года № 223-ФЗ "О закупках товаров, работ, услуг отдельными видами юридических лиц" (далее -Федеральный закон № 223-ФЗ)</t>
  </si>
  <si>
    <t xml:space="preserve">в том числе:                                                                                                      по контрактам (договорам), заключенным до начала текущего финансового года с учетом требований Федерального закона № 44-ФЗ </t>
  </si>
  <si>
    <t>в том числе:                                                                                                    по контрактам (договорам), заключенным до начала текущего финансового года с учетом требований  Федерального закона № 223-ФЗ</t>
  </si>
  <si>
    <t>в том числе:                                                                                                       за счет субсидий, предоставляемых на финансовое обеспечение выполнения муниципального задания</t>
  </si>
  <si>
    <t>в том числе:                                                                                                       в соответствии с Федеральным законом № 44-ФЗ</t>
  </si>
  <si>
    <t>в том числе:                                                                                                        в соответствии с Федеральным законом № 44-ФЗ</t>
  </si>
  <si>
    <t>в том числе:                                                                                                         в соответствии с Федеральным законом № 44-ФЗ</t>
  </si>
  <si>
    <t>в том числе:                                                                    оплата труда</t>
  </si>
  <si>
    <t>в том числе:                                                                 доходы от собственности,всего</t>
  </si>
  <si>
    <t>их них:                                                                            увеличение остатков денежных средств за счет возврата дебиторской задолженности прошлых лет</t>
  </si>
  <si>
    <t>в том числе:                                                                  на выплату персоналу,всего</t>
  </si>
  <si>
    <t>в том числе:                                                                  налог на прибыль</t>
  </si>
  <si>
    <t>x</t>
  </si>
  <si>
    <t>капитальные вложения в объекты муниципальной собственности, всего</t>
  </si>
  <si>
    <t>безвозмездные денежные поступления, всего</t>
  </si>
  <si>
    <t>прочие поступления, всего</t>
  </si>
  <si>
    <t>УТВЕРЖДАЮ</t>
  </si>
  <si>
    <t>(наименование учреждения)</t>
  </si>
  <si>
    <t>Администрация Кирилловского муниципального района Вологодской области</t>
  </si>
  <si>
    <t>Учреждение</t>
  </si>
  <si>
    <t>Заведующая</t>
  </si>
  <si>
    <r>
      <t xml:space="preserve">Единица измерения: </t>
    </r>
    <r>
      <rPr>
        <b/>
        <sz val="11"/>
        <color theme="1"/>
        <rFont val="Times New Roman"/>
        <family val="1"/>
        <charset val="204"/>
      </rPr>
      <t>руб.</t>
    </r>
  </si>
  <si>
    <t>Орган, осуществляющий функции и полномочия учредителя</t>
  </si>
  <si>
    <r>
      <t>БДОУ КМР ВО  "Талицкий</t>
    </r>
    <r>
      <rPr>
        <sz val="6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детский сад"</t>
    </r>
  </si>
  <si>
    <t>БДОУ КМР ВО «Талицкий детский сад»</t>
  </si>
  <si>
    <t>1410</t>
  </si>
  <si>
    <t>1420</t>
  </si>
  <si>
    <t>Прочие доходы, всего</t>
  </si>
  <si>
    <t>Из них</t>
  </si>
  <si>
    <t>26310.1</t>
  </si>
  <si>
    <t>26421.1</t>
  </si>
  <si>
    <t>26451.1</t>
  </si>
  <si>
    <t>4.1</t>
  </si>
  <si>
    <t>Код бюджетной классификации Российской Федерации</t>
  </si>
  <si>
    <t>Карташова Е. В.</t>
  </si>
  <si>
    <t>0520370020</t>
  </si>
  <si>
    <t>0520470031</t>
  </si>
  <si>
    <t>Семёнова Е.Н.</t>
  </si>
  <si>
    <t>3-21-48</t>
  </si>
  <si>
    <r>
      <t>20</t>
    </r>
    <r>
      <rPr>
        <b/>
        <sz val="11"/>
        <color theme="1"/>
        <rFont val="Times New Roman"/>
        <family val="1"/>
        <charset val="204"/>
      </rPr>
      <t>22</t>
    </r>
    <r>
      <rPr>
        <sz val="11"/>
        <color theme="1"/>
        <rFont val="Times New Roman"/>
        <family val="1"/>
        <charset val="204"/>
      </rPr>
      <t xml:space="preserve"> г.</t>
    </r>
  </si>
  <si>
    <t>в том числе:                                                     целевые субсидии (субсидия на иные цели)</t>
  </si>
  <si>
    <t xml:space="preserve">в том числе:                                              </t>
  </si>
  <si>
    <t>гранты, предоставляемые бюджетным учреждениям</t>
  </si>
  <si>
    <t>гранты, предоставляемые автономным учреждениям</t>
  </si>
  <si>
    <t>в том числе:                                                        закупку научно-исследовательских и опытно-конструкторских работ и технологических работ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</si>
  <si>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</si>
  <si>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</t>
  </si>
  <si>
    <t>закупку товаров, работ, услуг в целях создания, развития, эксплуатации и выхода из эксплуатации государственных информационных систем</t>
  </si>
  <si>
    <t>закупку энергетических ресурсов</t>
  </si>
  <si>
    <t>в том числе:                                            приобретение объектов недвижимого имущества муниципальными учреждениями</t>
  </si>
  <si>
    <t>строительство (реконструкции) объектов недвижимого имущества муниципальными учреждениями</t>
  </si>
  <si>
    <t xml:space="preserve">                   </t>
  </si>
  <si>
    <r>
      <t xml:space="preserve">Руководитель учреждения:                     </t>
    </r>
    <r>
      <rPr>
        <u/>
        <sz val="10"/>
        <color theme="1"/>
        <rFont val="Times New Roman"/>
        <family val="1"/>
        <charset val="204"/>
      </rPr>
      <t>Заведующая</t>
    </r>
  </si>
  <si>
    <t xml:space="preserve">                                                                                                   (должность)</t>
  </si>
  <si>
    <r>
      <t xml:space="preserve">Исполнитель:                                              </t>
    </r>
    <r>
      <rPr>
        <u/>
        <sz val="10"/>
        <color theme="1"/>
        <rFont val="Times New Roman"/>
        <family val="1"/>
        <charset val="204"/>
      </rPr>
      <t>Экономист</t>
    </r>
  </si>
  <si>
    <t>СОГЛАСОВАНО:</t>
  </si>
  <si>
    <t>Карташова Е.В.</t>
  </si>
  <si>
    <t>"30"      декабря</t>
  </si>
  <si>
    <r>
      <t>финансово-хозяйственной деятельности на 20</t>
    </r>
    <r>
      <rPr>
        <b/>
        <u/>
        <sz val="11"/>
        <color theme="1"/>
        <rFont val="Times New Roman"/>
        <family val="1"/>
        <charset val="204"/>
      </rPr>
      <t>23</t>
    </r>
    <r>
      <rPr>
        <b/>
        <sz val="11"/>
        <color theme="1"/>
        <rFont val="Times New Roman"/>
        <family val="1"/>
        <charset val="204"/>
      </rPr>
      <t xml:space="preserve"> год</t>
    </r>
  </si>
  <si>
    <r>
      <t>(на 20</t>
    </r>
    <r>
      <rPr>
        <b/>
        <u/>
        <sz val="11"/>
        <color theme="1"/>
        <rFont val="Times New Roman"/>
        <family val="1"/>
        <charset val="204"/>
      </rPr>
      <t>23</t>
    </r>
    <r>
      <rPr>
        <b/>
        <sz val="11"/>
        <color theme="1"/>
        <rFont val="Times New Roman"/>
        <family val="1"/>
        <charset val="204"/>
      </rPr>
      <t xml:space="preserve"> год и плановый период 20</t>
    </r>
    <r>
      <rPr>
        <b/>
        <u/>
        <sz val="11"/>
        <color theme="1"/>
        <rFont val="Times New Roman"/>
        <family val="1"/>
        <charset val="204"/>
      </rPr>
      <t>24</t>
    </r>
    <r>
      <rPr>
        <b/>
        <sz val="11"/>
        <color theme="1"/>
        <rFont val="Times New Roman"/>
        <family val="1"/>
        <charset val="204"/>
      </rPr>
      <t xml:space="preserve"> и 20</t>
    </r>
    <r>
      <rPr>
        <b/>
        <u/>
        <sz val="11"/>
        <color theme="1"/>
        <rFont val="Times New Roman"/>
        <family val="1"/>
        <charset val="204"/>
      </rPr>
      <t>25</t>
    </r>
    <r>
      <rPr>
        <b/>
        <sz val="11"/>
        <color theme="1"/>
        <rFont val="Times New Roman"/>
        <family val="1"/>
        <charset val="204"/>
      </rPr>
      <t xml:space="preserve"> годов)</t>
    </r>
  </si>
  <si>
    <t>от 30 декабря 2022 г.</t>
  </si>
  <si>
    <t>на 2023 г. - текущий финансовый год</t>
  </si>
  <si>
    <t>на 2024 г.-первый год планового периода</t>
  </si>
  <si>
    <t>на 2025 г . - второй год планового периода</t>
  </si>
  <si>
    <t>на 2024 г. - первый год планового периода</t>
  </si>
  <si>
    <t>на 2025 г.-второй год планового периода</t>
  </si>
  <si>
    <t>0821105020</t>
  </si>
  <si>
    <r>
      <t>"_30_"     "__декабря__"    20</t>
    </r>
    <r>
      <rPr>
        <u/>
        <sz val="11"/>
        <color theme="1"/>
        <rFont val="Times New Roman"/>
        <family val="1"/>
        <charset val="204"/>
      </rPr>
      <t xml:space="preserve">22 </t>
    </r>
    <r>
      <rPr>
        <sz val="11"/>
        <color theme="1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</si>
</sst>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3" xfId="0" applyFont="1" applyBorder="1" applyAlignment="1">
      <alignment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18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vertical="center" wrapText="1"/>
    </xf>
    <xf numFmtId="49" fontId="1" fillId="0" borderId="1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wrapText="1"/>
    </xf>
    <xf numFmtId="0" fontId="1" fillId="0" borderId="12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49" fontId="1" fillId="0" borderId="10" xfId="0" applyNumberFormat="1" applyFont="1" applyBorder="1" applyAlignment="1">
      <alignment vertical="center" wrapText="1"/>
    </xf>
    <xf numFmtId="49" fontId="1" fillId="0" borderId="16" xfId="0" applyNumberFormat="1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H27"/>
  <sheetViews>
    <sheetView workbookViewId="0">
      <selection activeCell="C31" sqref="C31"/>
    </sheetView>
  </sheetViews>
  <sheetFormatPr defaultColWidth="8.88671875" defaultRowHeight="13.8"/>
  <cols>
    <col min="1" max="2" width="8.88671875" style="9"/>
    <col min="3" max="3" width="11.5546875" style="9" customWidth="1"/>
    <col min="4" max="4" width="15.33203125" style="9" customWidth="1"/>
    <col min="5" max="5" width="8.88671875" style="9"/>
    <col min="6" max="6" width="8.44140625" style="9" customWidth="1"/>
    <col min="7" max="7" width="10.6640625" style="9" customWidth="1"/>
    <col min="8" max="8" width="12.109375" style="9" customWidth="1"/>
    <col min="9" max="16384" width="8.88671875" style="9"/>
  </cols>
  <sheetData>
    <row r="2" spans="3:8" ht="13.95" customHeight="1">
      <c r="D2" s="75" t="s">
        <v>127</v>
      </c>
      <c r="E2" s="75"/>
      <c r="F2" s="75"/>
      <c r="G2" s="75"/>
      <c r="H2" s="75"/>
    </row>
    <row r="4" spans="3:8" ht="13.95" customHeight="1">
      <c r="D4" s="73" t="s">
        <v>131</v>
      </c>
      <c r="E4" s="73"/>
      <c r="F4" s="73"/>
      <c r="G4" s="73"/>
      <c r="H4" s="73"/>
    </row>
    <row r="5" spans="3:8" ht="10.199999999999999" customHeight="1">
      <c r="D5" s="76" t="s">
        <v>0</v>
      </c>
      <c r="E5" s="76"/>
      <c r="F5" s="76"/>
      <c r="G5" s="76"/>
      <c r="H5" s="76"/>
    </row>
    <row r="6" spans="3:8">
      <c r="D6" s="73" t="s">
        <v>134</v>
      </c>
      <c r="E6" s="73"/>
      <c r="F6" s="73"/>
      <c r="G6" s="73"/>
      <c r="H6" s="73"/>
    </row>
    <row r="7" spans="3:8">
      <c r="D7" s="76" t="s">
        <v>128</v>
      </c>
      <c r="E7" s="76"/>
      <c r="F7" s="76"/>
      <c r="G7" s="76"/>
      <c r="H7" s="76"/>
    </row>
    <row r="8" spans="3:8">
      <c r="D8" s="73"/>
      <c r="E8" s="73"/>
      <c r="F8" s="10"/>
      <c r="G8" s="73" t="s">
        <v>145</v>
      </c>
      <c r="H8" s="73"/>
    </row>
    <row r="9" spans="3:8">
      <c r="D9" s="74" t="s">
        <v>1</v>
      </c>
      <c r="E9" s="74"/>
      <c r="F9" s="17"/>
      <c r="G9" s="74" t="s">
        <v>2</v>
      </c>
      <c r="H9" s="74"/>
    </row>
    <row r="10" spans="3:8">
      <c r="D10" s="78" t="s">
        <v>168</v>
      </c>
      <c r="E10" s="78"/>
      <c r="F10" s="9" t="s">
        <v>150</v>
      </c>
    </row>
    <row r="14" spans="3:8">
      <c r="C14" s="75" t="s">
        <v>3</v>
      </c>
      <c r="D14" s="75"/>
      <c r="E14" s="75"/>
      <c r="F14" s="75"/>
      <c r="G14" s="75"/>
    </row>
    <row r="15" spans="3:8">
      <c r="C15" s="75" t="s">
        <v>169</v>
      </c>
      <c r="D15" s="75"/>
      <c r="E15" s="75"/>
      <c r="F15" s="75"/>
      <c r="G15" s="75"/>
    </row>
    <row r="16" spans="3:8">
      <c r="C16" s="75" t="s">
        <v>170</v>
      </c>
      <c r="D16" s="75"/>
      <c r="E16" s="75"/>
      <c r="F16" s="75"/>
      <c r="G16" s="75"/>
    </row>
    <row r="17" spans="1:8" ht="14.4" thickBot="1">
      <c r="C17" s="24"/>
      <c r="D17" s="24"/>
      <c r="E17" s="24"/>
      <c r="F17" s="24"/>
      <c r="G17" s="24"/>
    </row>
    <row r="18" spans="1:8" ht="14.4" thickBot="1">
      <c r="H18" s="25" t="s">
        <v>4</v>
      </c>
    </row>
    <row r="19" spans="1:8" ht="14.4" thickBot="1">
      <c r="D19" s="75" t="s">
        <v>171</v>
      </c>
      <c r="E19" s="75"/>
      <c r="F19" s="75"/>
      <c r="G19" s="15" t="s">
        <v>5</v>
      </c>
      <c r="H19" s="27">
        <v>44925</v>
      </c>
    </row>
    <row r="20" spans="1:8" ht="11.25" customHeight="1">
      <c r="G20" s="83" t="s">
        <v>6</v>
      </c>
      <c r="H20" s="84">
        <v>19312251</v>
      </c>
    </row>
    <row r="21" spans="1:8" ht="28.5" customHeight="1" thickBot="1">
      <c r="A21" s="85" t="s">
        <v>133</v>
      </c>
      <c r="B21" s="85"/>
      <c r="C21" s="85"/>
      <c r="D21" s="85"/>
      <c r="G21" s="83"/>
      <c r="H21" s="80"/>
    </row>
    <row r="22" spans="1:8" ht="47.25" customHeight="1" thickBot="1">
      <c r="A22" s="81" t="s">
        <v>129</v>
      </c>
      <c r="B22" s="81"/>
      <c r="C22" s="81"/>
      <c r="D22" s="81"/>
      <c r="G22" s="26" t="s">
        <v>7</v>
      </c>
      <c r="H22" s="25">
        <v>10</v>
      </c>
    </row>
    <row r="23" spans="1:8" ht="22.5" customHeight="1" thickBot="1">
      <c r="A23" s="82" t="s">
        <v>130</v>
      </c>
      <c r="B23" s="82"/>
      <c r="C23" s="82"/>
      <c r="D23" s="82"/>
      <c r="G23" s="26" t="s">
        <v>6</v>
      </c>
      <c r="H23" s="25">
        <v>19312208</v>
      </c>
    </row>
    <row r="24" spans="1:8" ht="14.25" customHeight="1" thickBot="1">
      <c r="A24" s="82"/>
      <c r="B24" s="82"/>
      <c r="C24" s="82"/>
      <c r="D24" s="82"/>
      <c r="G24" s="14" t="s">
        <v>8</v>
      </c>
      <c r="H24" s="25">
        <v>3511004339</v>
      </c>
    </row>
    <row r="25" spans="1:8" ht="58.5" customHeight="1" thickBot="1">
      <c r="A25" s="81" t="s">
        <v>135</v>
      </c>
      <c r="B25" s="81"/>
      <c r="C25" s="81"/>
      <c r="D25" s="81"/>
      <c r="G25" s="14" t="s">
        <v>9</v>
      </c>
      <c r="H25" s="25">
        <v>351101001</v>
      </c>
    </row>
    <row r="26" spans="1:8" ht="14.4" customHeight="1">
      <c r="A26" s="28"/>
      <c r="B26" s="28"/>
      <c r="C26" s="28"/>
      <c r="D26" s="28"/>
      <c r="G26" s="18"/>
      <c r="H26" s="79">
        <v>383</v>
      </c>
    </row>
    <row r="27" spans="1:8" ht="14.4" thickBot="1">
      <c r="A27" s="77" t="s">
        <v>132</v>
      </c>
      <c r="B27" s="77"/>
      <c r="C27" s="77"/>
      <c r="D27" s="77"/>
      <c r="G27" s="15" t="s">
        <v>10</v>
      </c>
      <c r="H27" s="80"/>
    </row>
  </sheetData>
  <mergeCells count="22">
    <mergeCell ref="A27:D27"/>
    <mergeCell ref="D10:E10"/>
    <mergeCell ref="C15:G15"/>
    <mergeCell ref="H26:H27"/>
    <mergeCell ref="C14:G14"/>
    <mergeCell ref="A22:D22"/>
    <mergeCell ref="A25:D25"/>
    <mergeCell ref="A23:D24"/>
    <mergeCell ref="C16:G16"/>
    <mergeCell ref="D19:F19"/>
    <mergeCell ref="G20:G21"/>
    <mergeCell ref="H20:H21"/>
    <mergeCell ref="A21:D21"/>
    <mergeCell ref="D8:E8"/>
    <mergeCell ref="G8:H8"/>
    <mergeCell ref="D9:E9"/>
    <mergeCell ref="G9:H9"/>
    <mergeCell ref="D2:H2"/>
    <mergeCell ref="D4:H4"/>
    <mergeCell ref="D5:H5"/>
    <mergeCell ref="D6:H6"/>
    <mergeCell ref="D7:H7"/>
  </mergeCells>
  <pageMargins left="0.59055118110236227" right="0.55118110236220474" top="0.55118110236220474" bottom="0.55118110236220474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I114"/>
  <sheetViews>
    <sheetView topLeftCell="A34" workbookViewId="0">
      <selection activeCell="H24" sqref="H24"/>
    </sheetView>
  </sheetViews>
  <sheetFormatPr defaultColWidth="8.88671875" defaultRowHeight="12"/>
  <cols>
    <col min="1" max="1" width="3.5546875" style="1" customWidth="1"/>
    <col min="2" max="2" width="35.5546875" style="1" customWidth="1"/>
    <col min="3" max="3" width="6" style="1" customWidth="1"/>
    <col min="4" max="4" width="9.77734375" style="1" customWidth="1"/>
    <col min="5" max="5" width="7.88671875" style="1" customWidth="1"/>
    <col min="6" max="8" width="16.77734375" style="1" customWidth="1"/>
    <col min="9" max="9" width="11.109375" style="1" customWidth="1"/>
    <col min="10" max="16384" width="8.88671875" style="1"/>
  </cols>
  <sheetData>
    <row r="1" spans="2:9" ht="18" customHeight="1" thickBot="1">
      <c r="B1" s="86" t="s">
        <v>67</v>
      </c>
      <c r="C1" s="86"/>
      <c r="D1" s="86"/>
      <c r="E1" s="86"/>
      <c r="F1" s="86"/>
      <c r="G1" s="86"/>
      <c r="H1" s="86"/>
      <c r="I1" s="86"/>
    </row>
    <row r="2" spans="2:9" ht="37.200000000000003" customHeight="1" thickBot="1">
      <c r="B2" s="90" t="s">
        <v>11</v>
      </c>
      <c r="C2" s="92" t="s">
        <v>12</v>
      </c>
      <c r="D2" s="94" t="s">
        <v>13</v>
      </c>
      <c r="E2" s="92" t="s">
        <v>66</v>
      </c>
      <c r="F2" s="87" t="s">
        <v>14</v>
      </c>
      <c r="G2" s="88"/>
      <c r="H2" s="88"/>
      <c r="I2" s="89"/>
    </row>
    <row r="3" spans="2:9" ht="37.200000000000003" customHeight="1" thickBot="1">
      <c r="B3" s="91"/>
      <c r="C3" s="93"/>
      <c r="D3" s="95"/>
      <c r="E3" s="93"/>
      <c r="F3" s="45" t="s">
        <v>172</v>
      </c>
      <c r="G3" s="46" t="s">
        <v>175</v>
      </c>
      <c r="H3" s="45" t="s">
        <v>174</v>
      </c>
      <c r="I3" s="46" t="s">
        <v>15</v>
      </c>
    </row>
    <row r="4" spans="2:9" s="5" customFormat="1" ht="12.6" customHeight="1" thickBot="1">
      <c r="B4" s="42">
        <v>1</v>
      </c>
      <c r="C4" s="3">
        <v>2</v>
      </c>
      <c r="D4" s="4">
        <v>3</v>
      </c>
      <c r="E4" s="3">
        <v>4</v>
      </c>
      <c r="F4" s="4">
        <v>5</v>
      </c>
      <c r="G4" s="3">
        <v>6</v>
      </c>
      <c r="H4" s="4">
        <v>7</v>
      </c>
      <c r="I4" s="3">
        <v>8</v>
      </c>
    </row>
    <row r="5" spans="2:9" ht="24" customHeight="1">
      <c r="B5" s="34" t="s">
        <v>18</v>
      </c>
      <c r="C5" s="47" t="s">
        <v>16</v>
      </c>
      <c r="D5" s="41" t="s">
        <v>17</v>
      </c>
      <c r="E5" s="35" t="s">
        <v>17</v>
      </c>
      <c r="F5" s="36">
        <f>F7-F24</f>
        <v>-200000</v>
      </c>
      <c r="G5" s="48">
        <v>0</v>
      </c>
      <c r="H5" s="36">
        <v>0</v>
      </c>
      <c r="I5" s="23">
        <v>0</v>
      </c>
    </row>
    <row r="6" spans="2:9" ht="24" customHeight="1">
      <c r="B6" s="6" t="s">
        <v>19</v>
      </c>
      <c r="C6" s="7" t="s">
        <v>22</v>
      </c>
      <c r="D6" s="49" t="s">
        <v>17</v>
      </c>
      <c r="E6" s="8" t="s">
        <v>17</v>
      </c>
      <c r="F6" s="19">
        <v>0</v>
      </c>
      <c r="G6" s="20">
        <v>0</v>
      </c>
      <c r="H6" s="19">
        <v>0</v>
      </c>
      <c r="I6" s="20">
        <v>0</v>
      </c>
    </row>
    <row r="7" spans="2:9" ht="22.8" customHeight="1">
      <c r="B7" s="50" t="s">
        <v>20</v>
      </c>
      <c r="C7" s="51" t="s">
        <v>23</v>
      </c>
      <c r="D7" s="52"/>
      <c r="E7" s="53"/>
      <c r="F7" s="54">
        <f>F10+F15</f>
        <v>12251800</v>
      </c>
      <c r="G7" s="55">
        <f t="shared" ref="G7:H7" si="0">G10+G18+G15</f>
        <v>12882400</v>
      </c>
      <c r="H7" s="54">
        <f t="shared" si="0"/>
        <v>13114600</v>
      </c>
      <c r="I7" s="56">
        <v>0</v>
      </c>
    </row>
    <row r="8" spans="2:9" ht="24" customHeight="1">
      <c r="B8" s="6" t="s">
        <v>119</v>
      </c>
      <c r="C8" s="7" t="s">
        <v>24</v>
      </c>
      <c r="D8" s="49">
        <v>120</v>
      </c>
      <c r="E8" s="8"/>
      <c r="F8" s="19">
        <v>0</v>
      </c>
      <c r="G8" s="20">
        <v>0</v>
      </c>
      <c r="H8" s="19">
        <v>0</v>
      </c>
      <c r="I8" s="20">
        <v>0</v>
      </c>
    </row>
    <row r="9" spans="2:9" ht="18" customHeight="1">
      <c r="B9" s="6" t="s">
        <v>21</v>
      </c>
      <c r="C9" s="7" t="s">
        <v>25</v>
      </c>
      <c r="D9" s="49"/>
      <c r="E9" s="8"/>
      <c r="F9" s="19"/>
      <c r="G9" s="20"/>
      <c r="H9" s="19"/>
      <c r="I9" s="23"/>
    </row>
    <row r="10" spans="2:9" ht="24" customHeight="1">
      <c r="B10" s="6" t="s">
        <v>26</v>
      </c>
      <c r="C10" s="7" t="s">
        <v>27</v>
      </c>
      <c r="D10" s="49">
        <v>130</v>
      </c>
      <c r="E10" s="8"/>
      <c r="F10" s="19">
        <f>F11+F12</f>
        <v>11918800</v>
      </c>
      <c r="G10" s="20">
        <f>G11+G12</f>
        <v>12364400</v>
      </c>
      <c r="H10" s="19">
        <f>H11+H12</f>
        <v>12831600</v>
      </c>
      <c r="I10" s="20">
        <v>0</v>
      </c>
    </row>
    <row r="11" spans="2:9" ht="48" customHeight="1">
      <c r="B11" s="6" t="s">
        <v>28</v>
      </c>
      <c r="C11" s="7" t="s">
        <v>29</v>
      </c>
      <c r="D11" s="49">
        <v>130</v>
      </c>
      <c r="E11" s="8"/>
      <c r="F11" s="19">
        <v>10877700</v>
      </c>
      <c r="G11" s="20">
        <v>11323300</v>
      </c>
      <c r="H11" s="19">
        <v>11790500</v>
      </c>
      <c r="I11" s="20">
        <v>0</v>
      </c>
    </row>
    <row r="12" spans="2:9" ht="27" customHeight="1">
      <c r="B12" s="6" t="s">
        <v>30</v>
      </c>
      <c r="C12" s="7" t="s">
        <v>31</v>
      </c>
      <c r="D12" s="49">
        <v>130</v>
      </c>
      <c r="E12" s="8"/>
      <c r="F12" s="19">
        <v>1041100</v>
      </c>
      <c r="G12" s="20">
        <v>1041100</v>
      </c>
      <c r="H12" s="19">
        <v>1041100</v>
      </c>
      <c r="I12" s="20">
        <v>0</v>
      </c>
    </row>
    <row r="13" spans="2:9" ht="24" customHeight="1">
      <c r="B13" s="6" t="s">
        <v>32</v>
      </c>
      <c r="C13" s="7" t="s">
        <v>33</v>
      </c>
      <c r="D13" s="49">
        <v>140</v>
      </c>
      <c r="E13" s="8"/>
      <c r="F13" s="19">
        <v>0</v>
      </c>
      <c r="G13" s="20">
        <v>0</v>
      </c>
      <c r="H13" s="19">
        <v>0</v>
      </c>
      <c r="I13" s="20">
        <v>0</v>
      </c>
    </row>
    <row r="14" spans="2:9" ht="17.399999999999999" customHeight="1">
      <c r="B14" s="6" t="s">
        <v>21</v>
      </c>
      <c r="C14" s="7"/>
      <c r="D14" s="49"/>
      <c r="E14" s="8"/>
      <c r="F14" s="19"/>
      <c r="G14" s="20"/>
      <c r="H14" s="19"/>
      <c r="I14" s="20"/>
    </row>
    <row r="15" spans="2:9" ht="17.399999999999999" customHeight="1">
      <c r="B15" s="6" t="s">
        <v>125</v>
      </c>
      <c r="C15" s="7" t="s">
        <v>34</v>
      </c>
      <c r="D15" s="49">
        <v>150</v>
      </c>
      <c r="E15" s="8"/>
      <c r="F15" s="19">
        <v>333000</v>
      </c>
      <c r="G15" s="20">
        <f>G16</f>
        <v>518000</v>
      </c>
      <c r="H15" s="19">
        <f>H16</f>
        <v>283000</v>
      </c>
      <c r="I15" s="20">
        <v>0</v>
      </c>
    </row>
    <row r="16" spans="2:9" ht="24" customHeight="1">
      <c r="B16" s="6" t="s">
        <v>151</v>
      </c>
      <c r="C16" s="7" t="s">
        <v>136</v>
      </c>
      <c r="D16" s="49">
        <v>150</v>
      </c>
      <c r="E16" s="8"/>
      <c r="F16" s="19">
        <v>333000</v>
      </c>
      <c r="G16" s="20">
        <v>518000</v>
      </c>
      <c r="H16" s="19">
        <v>283000</v>
      </c>
      <c r="I16" s="20">
        <v>0</v>
      </c>
    </row>
    <row r="17" spans="2:9" ht="31.8" customHeight="1">
      <c r="B17" s="6" t="s">
        <v>36</v>
      </c>
      <c r="C17" s="7" t="s">
        <v>137</v>
      </c>
      <c r="D17" s="49">
        <v>150</v>
      </c>
      <c r="E17" s="8"/>
      <c r="F17" s="19">
        <v>0</v>
      </c>
      <c r="G17" s="20">
        <v>0</v>
      </c>
      <c r="H17" s="19">
        <v>0</v>
      </c>
      <c r="I17" s="20">
        <v>0</v>
      </c>
    </row>
    <row r="18" spans="2:9" ht="26.4" customHeight="1">
      <c r="B18" s="6" t="s">
        <v>138</v>
      </c>
      <c r="C18" s="7" t="s">
        <v>35</v>
      </c>
      <c r="D18" s="49">
        <v>180</v>
      </c>
      <c r="E18" s="8"/>
      <c r="F18" s="19">
        <v>0</v>
      </c>
      <c r="G18" s="20">
        <v>0</v>
      </c>
      <c r="H18" s="19">
        <v>0</v>
      </c>
      <c r="I18" s="20">
        <v>0</v>
      </c>
    </row>
    <row r="19" spans="2:9" ht="27.6" customHeight="1">
      <c r="B19" s="6" t="s">
        <v>152</v>
      </c>
      <c r="C19" s="7"/>
      <c r="D19" s="49"/>
      <c r="E19" s="8"/>
      <c r="F19" s="19"/>
      <c r="G19" s="20"/>
      <c r="H19" s="19"/>
      <c r="I19" s="20"/>
    </row>
    <row r="20" spans="2:9" ht="21.6" customHeight="1">
      <c r="B20" s="6" t="s">
        <v>37</v>
      </c>
      <c r="C20" s="7" t="s">
        <v>38</v>
      </c>
      <c r="D20" s="49"/>
      <c r="E20" s="8"/>
      <c r="F20" s="19">
        <v>0</v>
      </c>
      <c r="G20" s="20">
        <v>0</v>
      </c>
      <c r="H20" s="19">
        <v>0</v>
      </c>
      <c r="I20" s="20">
        <v>0</v>
      </c>
    </row>
    <row r="21" spans="2:9" ht="21.6" customHeight="1">
      <c r="B21" s="6" t="s">
        <v>21</v>
      </c>
      <c r="C21" s="7"/>
      <c r="D21" s="49"/>
      <c r="E21" s="8"/>
      <c r="F21" s="19"/>
      <c r="G21" s="20"/>
      <c r="H21" s="19"/>
      <c r="I21" s="20"/>
    </row>
    <row r="22" spans="2:9" ht="24.6" customHeight="1">
      <c r="B22" s="6" t="s">
        <v>126</v>
      </c>
      <c r="C22" s="7" t="s">
        <v>39</v>
      </c>
      <c r="D22" s="49" t="s">
        <v>17</v>
      </c>
      <c r="E22" s="8"/>
      <c r="F22" s="19">
        <v>0</v>
      </c>
      <c r="G22" s="20">
        <v>0</v>
      </c>
      <c r="H22" s="19">
        <v>0</v>
      </c>
      <c r="I22" s="20">
        <v>0</v>
      </c>
    </row>
    <row r="23" spans="2:9" ht="48.6" customHeight="1">
      <c r="B23" s="6" t="s">
        <v>120</v>
      </c>
      <c r="C23" s="7" t="s">
        <v>40</v>
      </c>
      <c r="D23" s="49">
        <v>510</v>
      </c>
      <c r="E23" s="8"/>
      <c r="F23" s="19">
        <v>0</v>
      </c>
      <c r="G23" s="20">
        <v>0</v>
      </c>
      <c r="H23" s="19">
        <v>0</v>
      </c>
      <c r="I23" s="8" t="s">
        <v>123</v>
      </c>
    </row>
    <row r="24" spans="2:9" ht="22.2" customHeight="1">
      <c r="B24" s="50" t="s">
        <v>41</v>
      </c>
      <c r="C24" s="51" t="s">
        <v>42</v>
      </c>
      <c r="D24" s="52" t="s">
        <v>17</v>
      </c>
      <c r="E24" s="53"/>
      <c r="F24" s="54">
        <f>F25+F32+F35+F39+F42+F44+F54+F58</f>
        <v>12451800</v>
      </c>
      <c r="G24" s="55">
        <f>G25+G32+G35+G39+G42+G44+G54+G58</f>
        <v>12882400</v>
      </c>
      <c r="H24" s="54">
        <f>H25+H32+H35+H39+H42+H44+H54+H58</f>
        <v>13114600</v>
      </c>
      <c r="I24" s="55">
        <v>0</v>
      </c>
    </row>
    <row r="25" spans="2:9" ht="28.8" customHeight="1">
      <c r="B25" s="50" t="s">
        <v>121</v>
      </c>
      <c r="C25" s="51" t="s">
        <v>43</v>
      </c>
      <c r="D25" s="52" t="s">
        <v>17</v>
      </c>
      <c r="E25" s="53"/>
      <c r="F25" s="54">
        <f>F26+F27+F28+F29+F31</f>
        <v>9582500</v>
      </c>
      <c r="G25" s="55">
        <f>G26+G27+G28+G29+G31</f>
        <v>9828100</v>
      </c>
      <c r="H25" s="54">
        <f>H26+H27+H28+H29+H31</f>
        <v>10295300</v>
      </c>
      <c r="I25" s="53" t="s">
        <v>123</v>
      </c>
    </row>
    <row r="26" spans="2:9" ht="31.2" customHeight="1">
      <c r="B26" s="6" t="s">
        <v>118</v>
      </c>
      <c r="C26" s="8">
        <v>2110</v>
      </c>
      <c r="D26" s="49">
        <v>111</v>
      </c>
      <c r="E26" s="8"/>
      <c r="F26" s="19">
        <v>7421300</v>
      </c>
      <c r="G26" s="20">
        <v>7563500</v>
      </c>
      <c r="H26" s="19">
        <v>7922400</v>
      </c>
      <c r="I26" s="8" t="s">
        <v>123</v>
      </c>
    </row>
    <row r="27" spans="2:9" ht="30" customHeight="1">
      <c r="B27" s="6" t="s">
        <v>44</v>
      </c>
      <c r="C27" s="8">
        <v>2120</v>
      </c>
      <c r="D27" s="49">
        <v>112</v>
      </c>
      <c r="E27" s="8"/>
      <c r="F27" s="19">
        <v>0</v>
      </c>
      <c r="G27" s="20">
        <v>0</v>
      </c>
      <c r="H27" s="19">
        <v>0</v>
      </c>
      <c r="I27" s="8" t="s">
        <v>123</v>
      </c>
    </row>
    <row r="28" spans="2:9" ht="42" customHeight="1">
      <c r="B28" s="6" t="s">
        <v>45</v>
      </c>
      <c r="C28" s="8">
        <v>2130</v>
      </c>
      <c r="D28" s="49">
        <v>113</v>
      </c>
      <c r="E28" s="8"/>
      <c r="F28" s="19">
        <v>0</v>
      </c>
      <c r="G28" s="20">
        <v>0</v>
      </c>
      <c r="H28" s="19">
        <v>0</v>
      </c>
      <c r="I28" s="8" t="s">
        <v>123</v>
      </c>
    </row>
    <row r="29" spans="2:9" ht="55.2" customHeight="1">
      <c r="B29" s="6" t="s">
        <v>46</v>
      </c>
      <c r="C29" s="8">
        <v>2140</v>
      </c>
      <c r="D29" s="49">
        <v>119</v>
      </c>
      <c r="E29" s="8"/>
      <c r="F29" s="19">
        <v>2161200</v>
      </c>
      <c r="G29" s="20">
        <v>2264600</v>
      </c>
      <c r="H29" s="19">
        <v>2372900</v>
      </c>
      <c r="I29" s="8" t="s">
        <v>123</v>
      </c>
    </row>
    <row r="30" spans="2:9" ht="24" customHeight="1">
      <c r="B30" s="6" t="s">
        <v>47</v>
      </c>
      <c r="C30" s="8">
        <v>2141</v>
      </c>
      <c r="D30" s="49">
        <v>119</v>
      </c>
      <c r="E30" s="8"/>
      <c r="F30" s="19">
        <v>2161200</v>
      </c>
      <c r="G30" s="20">
        <v>2264600</v>
      </c>
      <c r="H30" s="19">
        <v>2372900</v>
      </c>
      <c r="I30" s="8" t="s">
        <v>123</v>
      </c>
    </row>
    <row r="31" spans="2:9" ht="18" customHeight="1">
      <c r="B31" s="6" t="s">
        <v>48</v>
      </c>
      <c r="C31" s="8">
        <v>2142</v>
      </c>
      <c r="D31" s="49">
        <v>119</v>
      </c>
      <c r="E31" s="8"/>
      <c r="F31" s="19">
        <v>0</v>
      </c>
      <c r="G31" s="20">
        <v>0</v>
      </c>
      <c r="H31" s="19">
        <v>0</v>
      </c>
      <c r="I31" s="8" t="s">
        <v>123</v>
      </c>
    </row>
    <row r="32" spans="2:9" ht="24" customHeight="1">
      <c r="B32" s="50" t="s">
        <v>49</v>
      </c>
      <c r="C32" s="53">
        <v>2200</v>
      </c>
      <c r="D32" s="52">
        <v>300</v>
      </c>
      <c r="E32" s="53"/>
      <c r="F32" s="54">
        <f>F33+F34</f>
        <v>0</v>
      </c>
      <c r="G32" s="55">
        <f>G33+G34</f>
        <v>0</v>
      </c>
      <c r="H32" s="54">
        <f>H33+H34</f>
        <v>0</v>
      </c>
      <c r="I32" s="53" t="s">
        <v>123</v>
      </c>
    </row>
    <row r="33" spans="2:9" ht="42" customHeight="1">
      <c r="B33" s="6" t="s">
        <v>50</v>
      </c>
      <c r="C33" s="8">
        <v>2210</v>
      </c>
      <c r="D33" s="49">
        <v>320</v>
      </c>
      <c r="E33" s="8"/>
      <c r="F33" s="19">
        <v>0</v>
      </c>
      <c r="G33" s="20">
        <v>0</v>
      </c>
      <c r="H33" s="19">
        <v>0</v>
      </c>
      <c r="I33" s="8" t="s">
        <v>123</v>
      </c>
    </row>
    <row r="34" spans="2:9" ht="54" customHeight="1">
      <c r="B34" s="6" t="s">
        <v>51</v>
      </c>
      <c r="C34" s="8">
        <v>2211</v>
      </c>
      <c r="D34" s="49">
        <v>321</v>
      </c>
      <c r="E34" s="8"/>
      <c r="F34" s="19">
        <v>0</v>
      </c>
      <c r="G34" s="20">
        <v>0</v>
      </c>
      <c r="H34" s="19">
        <v>0</v>
      </c>
      <c r="I34" s="8" t="s">
        <v>123</v>
      </c>
    </row>
    <row r="35" spans="2:9" ht="24.6" customHeight="1">
      <c r="B35" s="50" t="s">
        <v>52</v>
      </c>
      <c r="C35" s="53">
        <v>2300</v>
      </c>
      <c r="D35" s="52">
        <v>850</v>
      </c>
      <c r="E35" s="53"/>
      <c r="F35" s="54">
        <f>F36+F37+F38</f>
        <v>69400</v>
      </c>
      <c r="G35" s="55">
        <f>G36+G37+G38</f>
        <v>69400</v>
      </c>
      <c r="H35" s="54">
        <f>H36+H37+H38</f>
        <v>69400</v>
      </c>
      <c r="I35" s="53" t="s">
        <v>17</v>
      </c>
    </row>
    <row r="36" spans="2:9" ht="42.6" customHeight="1">
      <c r="B36" s="6" t="s">
        <v>53</v>
      </c>
      <c r="C36" s="8">
        <v>2310</v>
      </c>
      <c r="D36" s="49">
        <v>851</v>
      </c>
      <c r="E36" s="8"/>
      <c r="F36" s="19">
        <v>69300</v>
      </c>
      <c r="G36" s="20">
        <v>69300</v>
      </c>
      <c r="H36" s="19">
        <v>69300</v>
      </c>
      <c r="I36" s="8" t="s">
        <v>17</v>
      </c>
    </row>
    <row r="37" spans="2:9" ht="42" customHeight="1">
      <c r="B37" s="6" t="s">
        <v>54</v>
      </c>
      <c r="C37" s="8">
        <v>2320</v>
      </c>
      <c r="D37" s="49">
        <v>852</v>
      </c>
      <c r="E37" s="8"/>
      <c r="F37" s="19">
        <v>0</v>
      </c>
      <c r="G37" s="20">
        <v>0</v>
      </c>
      <c r="H37" s="19">
        <v>0</v>
      </c>
      <c r="I37" s="8" t="s">
        <v>17</v>
      </c>
    </row>
    <row r="38" spans="2:9" ht="24" customHeight="1">
      <c r="B38" s="6" t="s">
        <v>55</v>
      </c>
      <c r="C38" s="8">
        <v>2330</v>
      </c>
      <c r="D38" s="49">
        <v>853</v>
      </c>
      <c r="E38" s="8"/>
      <c r="F38" s="19">
        <v>100</v>
      </c>
      <c r="G38" s="20">
        <v>100</v>
      </c>
      <c r="H38" s="19">
        <v>100</v>
      </c>
      <c r="I38" s="8" t="s">
        <v>17</v>
      </c>
    </row>
    <row r="39" spans="2:9" ht="24" customHeight="1">
      <c r="B39" s="6" t="s">
        <v>56</v>
      </c>
      <c r="C39" s="8">
        <v>2400</v>
      </c>
      <c r="D39" s="49" t="s">
        <v>17</v>
      </c>
      <c r="E39" s="8"/>
      <c r="F39" s="19">
        <v>0</v>
      </c>
      <c r="G39" s="20">
        <v>0</v>
      </c>
      <c r="H39" s="19">
        <v>0</v>
      </c>
      <c r="I39" s="8" t="s">
        <v>17</v>
      </c>
    </row>
    <row r="40" spans="2:9" ht="24" customHeight="1">
      <c r="B40" s="6" t="s">
        <v>153</v>
      </c>
      <c r="C40" s="8">
        <v>2410</v>
      </c>
      <c r="D40" s="49">
        <v>613</v>
      </c>
      <c r="E40" s="8"/>
      <c r="F40" s="19">
        <v>0</v>
      </c>
      <c r="G40" s="20">
        <v>0</v>
      </c>
      <c r="H40" s="19">
        <v>0</v>
      </c>
      <c r="I40" s="8">
        <v>0</v>
      </c>
    </row>
    <row r="41" spans="2:9" ht="24" customHeight="1">
      <c r="B41" s="6" t="s">
        <v>154</v>
      </c>
      <c r="C41" s="8">
        <v>2420</v>
      </c>
      <c r="D41" s="49">
        <v>623</v>
      </c>
      <c r="E41" s="8"/>
      <c r="F41" s="19">
        <v>0</v>
      </c>
      <c r="G41" s="20">
        <v>0</v>
      </c>
      <c r="H41" s="19">
        <v>0</v>
      </c>
      <c r="I41" s="8">
        <v>0</v>
      </c>
    </row>
    <row r="42" spans="2:9" ht="23.4" customHeight="1">
      <c r="B42" s="6" t="s">
        <v>57</v>
      </c>
      <c r="C42" s="8">
        <v>2500</v>
      </c>
      <c r="D42" s="49" t="s">
        <v>17</v>
      </c>
      <c r="E42" s="8"/>
      <c r="F42" s="19">
        <f>F43</f>
        <v>0</v>
      </c>
      <c r="G42" s="20">
        <v>0</v>
      </c>
      <c r="H42" s="19">
        <v>0</v>
      </c>
      <c r="I42" s="8" t="s">
        <v>17</v>
      </c>
    </row>
    <row r="43" spans="2:9" ht="54" customHeight="1">
      <c r="B43" s="6" t="s">
        <v>58</v>
      </c>
      <c r="C43" s="8">
        <v>2520</v>
      </c>
      <c r="D43" s="49">
        <v>831</v>
      </c>
      <c r="E43" s="8"/>
      <c r="F43" s="19">
        <v>0</v>
      </c>
      <c r="G43" s="20">
        <v>0</v>
      </c>
      <c r="H43" s="19">
        <v>0</v>
      </c>
      <c r="I43" s="8" t="s">
        <v>17</v>
      </c>
    </row>
    <row r="44" spans="2:9" ht="30" customHeight="1">
      <c r="B44" s="50" t="s">
        <v>59</v>
      </c>
      <c r="C44" s="53">
        <v>2600</v>
      </c>
      <c r="D44" s="52" t="s">
        <v>17</v>
      </c>
      <c r="E44" s="53"/>
      <c r="F44" s="54">
        <f>F47+F48+F49+F50+F51</f>
        <v>2799900</v>
      </c>
      <c r="G44" s="55">
        <f>G47+G48+G49+G50+G51</f>
        <v>2984900</v>
      </c>
      <c r="H44" s="54">
        <f>H47+H48+H49+H50+H51</f>
        <v>2749900</v>
      </c>
      <c r="I44" s="55">
        <v>0</v>
      </c>
    </row>
    <row r="45" spans="2:9" ht="42" customHeight="1">
      <c r="B45" s="6" t="s">
        <v>155</v>
      </c>
      <c r="C45" s="8">
        <v>2610</v>
      </c>
      <c r="D45" s="49">
        <v>241</v>
      </c>
      <c r="E45" s="8"/>
      <c r="F45" s="19">
        <v>0</v>
      </c>
      <c r="G45" s="20">
        <v>0</v>
      </c>
      <c r="H45" s="19">
        <v>0</v>
      </c>
      <c r="I45" s="20">
        <v>0</v>
      </c>
    </row>
    <row r="46" spans="2:9" ht="24" customHeight="1">
      <c r="B46" s="6" t="s">
        <v>156</v>
      </c>
      <c r="C46" s="8">
        <v>2620</v>
      </c>
      <c r="D46" s="49">
        <v>242</v>
      </c>
      <c r="E46" s="8"/>
      <c r="F46" s="19">
        <v>0</v>
      </c>
      <c r="G46" s="20">
        <v>0</v>
      </c>
      <c r="H46" s="19">
        <v>0</v>
      </c>
      <c r="I46" s="20">
        <v>0</v>
      </c>
    </row>
    <row r="47" spans="2:9" ht="24" customHeight="1">
      <c r="B47" s="6" t="s">
        <v>157</v>
      </c>
      <c r="C47" s="8">
        <v>2630</v>
      </c>
      <c r="D47" s="49">
        <v>243</v>
      </c>
      <c r="E47" s="8"/>
      <c r="F47" s="19">
        <v>0</v>
      </c>
      <c r="G47" s="20">
        <v>0</v>
      </c>
      <c r="H47" s="19">
        <v>0</v>
      </c>
      <c r="I47" s="20">
        <v>0</v>
      </c>
    </row>
    <row r="48" spans="2:9" ht="18" customHeight="1">
      <c r="B48" s="6" t="s">
        <v>60</v>
      </c>
      <c r="C48" s="8">
        <v>2640</v>
      </c>
      <c r="D48" s="49">
        <v>244</v>
      </c>
      <c r="E48" s="8"/>
      <c r="F48" s="19">
        <v>2038600</v>
      </c>
      <c r="G48" s="20">
        <v>2223600</v>
      </c>
      <c r="H48" s="19">
        <v>1988600</v>
      </c>
      <c r="I48" s="20">
        <v>0</v>
      </c>
    </row>
    <row r="49" spans="2:9" ht="42" customHeight="1">
      <c r="B49" s="6" t="s">
        <v>158</v>
      </c>
      <c r="C49" s="8">
        <v>2650</v>
      </c>
      <c r="D49" s="49">
        <v>246</v>
      </c>
      <c r="E49" s="8"/>
      <c r="F49" s="19">
        <v>0</v>
      </c>
      <c r="G49" s="20">
        <v>0</v>
      </c>
      <c r="H49" s="19">
        <v>0</v>
      </c>
      <c r="I49" s="20">
        <v>0</v>
      </c>
    </row>
    <row r="50" spans="2:9" ht="18" customHeight="1">
      <c r="B50" s="6" t="s">
        <v>159</v>
      </c>
      <c r="C50" s="8">
        <v>2660</v>
      </c>
      <c r="D50" s="49">
        <v>247</v>
      </c>
      <c r="E50" s="8"/>
      <c r="F50" s="19">
        <v>761300</v>
      </c>
      <c r="G50" s="20">
        <v>761300</v>
      </c>
      <c r="H50" s="19">
        <v>761300</v>
      </c>
      <c r="I50" s="20">
        <v>0</v>
      </c>
    </row>
    <row r="51" spans="2:9" ht="24" customHeight="1">
      <c r="B51" s="6" t="s">
        <v>124</v>
      </c>
      <c r="C51" s="8">
        <v>2700</v>
      </c>
      <c r="D51" s="49">
        <v>400</v>
      </c>
      <c r="E51" s="8"/>
      <c r="F51" s="19">
        <v>0</v>
      </c>
      <c r="G51" s="20">
        <v>0</v>
      </c>
      <c r="H51" s="19">
        <v>0</v>
      </c>
      <c r="I51" s="20">
        <v>0</v>
      </c>
    </row>
    <row r="52" spans="2:9" ht="36" customHeight="1">
      <c r="B52" s="6" t="s">
        <v>160</v>
      </c>
      <c r="C52" s="8">
        <v>2710</v>
      </c>
      <c r="D52" s="49">
        <v>406</v>
      </c>
      <c r="E52" s="8"/>
      <c r="F52" s="19">
        <v>0</v>
      </c>
      <c r="G52" s="20">
        <v>0</v>
      </c>
      <c r="H52" s="19">
        <v>0</v>
      </c>
      <c r="I52" s="20">
        <v>0</v>
      </c>
    </row>
    <row r="53" spans="2:9" ht="36" customHeight="1">
      <c r="B53" s="6" t="s">
        <v>161</v>
      </c>
      <c r="C53" s="8">
        <v>2720</v>
      </c>
      <c r="D53" s="49">
        <v>407</v>
      </c>
      <c r="E53" s="8"/>
      <c r="F53" s="19">
        <v>0</v>
      </c>
      <c r="G53" s="20">
        <v>0</v>
      </c>
      <c r="H53" s="19">
        <v>0</v>
      </c>
      <c r="I53" s="20">
        <v>0</v>
      </c>
    </row>
    <row r="54" spans="2:9" ht="18" customHeight="1">
      <c r="B54" s="6" t="s">
        <v>61</v>
      </c>
      <c r="C54" s="8">
        <v>3000</v>
      </c>
      <c r="D54" s="49">
        <v>100</v>
      </c>
      <c r="E54" s="8"/>
      <c r="F54" s="19">
        <f>F55+F56+F57</f>
        <v>0</v>
      </c>
      <c r="G54" s="20">
        <f>G55+G56+G57</f>
        <v>0</v>
      </c>
      <c r="H54" s="19">
        <f>H55+H56+H57</f>
        <v>0</v>
      </c>
      <c r="I54" s="8" t="s">
        <v>17</v>
      </c>
    </row>
    <row r="55" spans="2:9" ht="24" customHeight="1">
      <c r="B55" s="6" t="s">
        <v>122</v>
      </c>
      <c r="C55" s="8">
        <v>3010</v>
      </c>
      <c r="D55" s="49"/>
      <c r="E55" s="8"/>
      <c r="F55" s="19">
        <v>0</v>
      </c>
      <c r="G55" s="20">
        <v>0</v>
      </c>
      <c r="H55" s="19">
        <v>0</v>
      </c>
      <c r="I55" s="8" t="s">
        <v>17</v>
      </c>
    </row>
    <row r="56" spans="2:9" ht="18" customHeight="1">
      <c r="B56" s="6" t="s">
        <v>62</v>
      </c>
      <c r="C56" s="8">
        <v>3020</v>
      </c>
      <c r="D56" s="49"/>
      <c r="E56" s="8"/>
      <c r="F56" s="19">
        <v>0</v>
      </c>
      <c r="G56" s="20">
        <v>0</v>
      </c>
      <c r="H56" s="19">
        <v>0</v>
      </c>
      <c r="I56" s="8" t="s">
        <v>17</v>
      </c>
    </row>
    <row r="57" spans="2:9" ht="18" customHeight="1">
      <c r="B57" s="6" t="s">
        <v>63</v>
      </c>
      <c r="C57" s="8">
        <v>3030</v>
      </c>
      <c r="D57" s="49"/>
      <c r="E57" s="8"/>
      <c r="F57" s="19">
        <v>0</v>
      </c>
      <c r="G57" s="20">
        <v>0</v>
      </c>
      <c r="H57" s="19">
        <v>0</v>
      </c>
      <c r="I57" s="8" t="s">
        <v>17</v>
      </c>
    </row>
    <row r="58" spans="2:9" ht="18" customHeight="1">
      <c r="B58" s="6" t="s">
        <v>64</v>
      </c>
      <c r="C58" s="8">
        <v>4000</v>
      </c>
      <c r="D58" s="49" t="s">
        <v>17</v>
      </c>
      <c r="E58" s="8"/>
      <c r="F58" s="19">
        <f>F59</f>
        <v>0</v>
      </c>
      <c r="G58" s="20">
        <f>G59</f>
        <v>0</v>
      </c>
      <c r="H58" s="19">
        <f>H59</f>
        <v>0</v>
      </c>
      <c r="I58" s="8" t="s">
        <v>17</v>
      </c>
    </row>
    <row r="59" spans="2:9" ht="28.2" customHeight="1" thickBot="1">
      <c r="B59" s="57" t="s">
        <v>65</v>
      </c>
      <c r="C59" s="39">
        <v>4010</v>
      </c>
      <c r="D59" s="58">
        <v>610</v>
      </c>
      <c r="E59" s="39"/>
      <c r="F59" s="21">
        <v>0</v>
      </c>
      <c r="G59" s="22">
        <v>0</v>
      </c>
      <c r="H59" s="21">
        <v>0</v>
      </c>
      <c r="I59" s="39" t="s">
        <v>17</v>
      </c>
    </row>
    <row r="60" spans="2:9" ht="12.6" customHeight="1"/>
    <row r="61" spans="2:9" ht="12.6" customHeight="1"/>
    <row r="62" spans="2:9" ht="12.6" customHeight="1"/>
    <row r="63" spans="2:9" ht="12.6" customHeight="1"/>
    <row r="64" spans="2:9" ht="12.6" customHeight="1"/>
    <row r="65" ht="12.6" customHeight="1"/>
    <row r="66" ht="12.6" customHeight="1"/>
    <row r="67" ht="12.6" customHeight="1"/>
    <row r="68" ht="12.6" customHeight="1"/>
    <row r="69" ht="12.6" customHeight="1"/>
    <row r="70" ht="12.6" customHeight="1"/>
    <row r="71" ht="12.6" customHeight="1"/>
    <row r="72" ht="12.6" customHeight="1"/>
    <row r="73" ht="12.6" customHeight="1"/>
    <row r="74" ht="12.6" customHeight="1"/>
    <row r="75" ht="12.6" customHeight="1"/>
    <row r="76" ht="12.6" customHeight="1"/>
    <row r="77" ht="12.6" customHeight="1"/>
    <row r="78" ht="12.6" customHeight="1"/>
    <row r="79" ht="12.6" customHeight="1"/>
    <row r="80" ht="12.6" customHeight="1"/>
    <row r="81" ht="12.6" customHeight="1"/>
    <row r="82" ht="12.6" customHeight="1"/>
    <row r="83" ht="12.6" customHeight="1"/>
    <row r="84" ht="12.6" customHeight="1"/>
    <row r="85" ht="12.6" customHeight="1"/>
    <row r="86" ht="12.6" customHeight="1"/>
    <row r="87" ht="12.6" customHeight="1"/>
    <row r="88" ht="12.6" customHeight="1"/>
    <row r="89" ht="12.6" customHeight="1"/>
    <row r="90" ht="12.6" customHeight="1"/>
    <row r="91" ht="12.6" customHeight="1"/>
    <row r="92" ht="12.6" customHeight="1"/>
    <row r="93" ht="12.6" customHeight="1"/>
    <row r="94" ht="12.6" customHeight="1"/>
    <row r="95" ht="12.6" customHeight="1"/>
    <row r="96" ht="12.6" customHeight="1"/>
    <row r="97" ht="12.6" customHeight="1"/>
    <row r="98" ht="12.6" customHeight="1"/>
    <row r="99" ht="12.6" customHeight="1"/>
    <row r="100" ht="12.6" customHeight="1"/>
    <row r="101" ht="12.6" customHeight="1"/>
    <row r="102" ht="12.6" customHeight="1"/>
    <row r="103" ht="12.6" customHeight="1"/>
    <row r="104" ht="12.6" customHeight="1"/>
    <row r="105" ht="12.6" customHeight="1"/>
    <row r="106" ht="12.6" customHeight="1"/>
    <row r="107" ht="12.6" customHeight="1"/>
    <row r="108" ht="12.6" customHeight="1"/>
    <row r="109" ht="12.6" customHeight="1"/>
    <row r="110" ht="12.6" customHeight="1"/>
    <row r="111" ht="12.6" customHeight="1"/>
    <row r="112" ht="12.6" customHeight="1"/>
    <row r="113" ht="12.6" customHeight="1"/>
    <row r="114" ht="12.6" customHeight="1"/>
  </sheetData>
  <mergeCells count="6">
    <mergeCell ref="B1:I1"/>
    <mergeCell ref="F2:I2"/>
    <mergeCell ref="B2:B3"/>
    <mergeCell ref="C2:C3"/>
    <mergeCell ref="D2:D3"/>
    <mergeCell ref="E2:E3"/>
  </mergeCells>
  <printOptions horizontalCentered="1"/>
  <pageMargins left="0.27559055118110237" right="0.27559055118110237" top="0.6" bottom="0.31496062992125984" header="0.37" footer="0.11811023622047245"/>
  <pageSetup paperSize="9" scale="80" fitToHeight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R46"/>
  <sheetViews>
    <sheetView tabSelected="1" workbookViewId="0">
      <selection activeCell="E49" sqref="E48:E49"/>
    </sheetView>
  </sheetViews>
  <sheetFormatPr defaultColWidth="8.88671875" defaultRowHeight="12"/>
  <cols>
    <col min="1" max="1" width="6.109375" style="1" customWidth="1"/>
    <col min="2" max="2" width="53.44140625" style="1" customWidth="1"/>
    <col min="3" max="3" width="2" style="1" customWidth="1"/>
    <col min="4" max="5" width="7.21875" style="1" customWidth="1"/>
    <col min="6" max="6" width="10.44140625" style="31" customWidth="1"/>
    <col min="7" max="7" width="11.88671875" style="1" customWidth="1"/>
    <col min="8" max="8" width="11.77734375" style="1" customWidth="1"/>
    <col min="9" max="9" width="11.33203125" style="1" customWidth="1"/>
    <col min="10" max="10" width="8.5546875" style="1" customWidth="1"/>
    <col min="11" max="18" width="0" style="1" hidden="1" customWidth="1"/>
    <col min="19" max="16384" width="8.88671875" style="1"/>
  </cols>
  <sheetData>
    <row r="1" spans="1:18" ht="18" customHeight="1" thickBot="1">
      <c r="A1" s="98" t="s">
        <v>68</v>
      </c>
      <c r="B1" s="99"/>
      <c r="C1" s="99"/>
      <c r="D1" s="99"/>
      <c r="E1" s="99"/>
      <c r="F1" s="99"/>
      <c r="G1" s="99"/>
      <c r="H1" s="99"/>
      <c r="I1" s="99"/>
      <c r="J1" s="100"/>
    </row>
    <row r="2" spans="1:18" ht="18" customHeight="1" thickBot="1">
      <c r="A2" s="101" t="s">
        <v>70</v>
      </c>
      <c r="B2" s="101" t="s">
        <v>11</v>
      </c>
      <c r="C2" s="108" t="s">
        <v>73</v>
      </c>
      <c r="D2" s="109"/>
      <c r="E2" s="103" t="s">
        <v>74</v>
      </c>
      <c r="F2" s="112" t="s">
        <v>144</v>
      </c>
      <c r="G2" s="105" t="s">
        <v>14</v>
      </c>
      <c r="H2" s="106"/>
      <c r="I2" s="106"/>
      <c r="J2" s="107"/>
    </row>
    <row r="3" spans="1:18" ht="51" customHeight="1" thickBot="1">
      <c r="A3" s="102"/>
      <c r="B3" s="102"/>
      <c r="C3" s="110"/>
      <c r="D3" s="111"/>
      <c r="E3" s="104"/>
      <c r="F3" s="113"/>
      <c r="G3" s="70" t="s">
        <v>172</v>
      </c>
      <c r="H3" s="2" t="s">
        <v>173</v>
      </c>
      <c r="I3" s="70" t="s">
        <v>176</v>
      </c>
      <c r="J3" s="2" t="s">
        <v>15</v>
      </c>
    </row>
    <row r="4" spans="1:18" s="5" customFormat="1" ht="15.75" customHeight="1" thickBot="1">
      <c r="A4" s="42">
        <v>1</v>
      </c>
      <c r="B4" s="3">
        <v>2</v>
      </c>
      <c r="C4" s="114">
        <v>3</v>
      </c>
      <c r="D4" s="115"/>
      <c r="E4" s="3">
        <v>4</v>
      </c>
      <c r="F4" s="33" t="s">
        <v>143</v>
      </c>
      <c r="G4" s="4">
        <v>5</v>
      </c>
      <c r="H4" s="3">
        <v>6</v>
      </c>
      <c r="I4" s="4">
        <v>7</v>
      </c>
      <c r="J4" s="3">
        <v>8</v>
      </c>
    </row>
    <row r="5" spans="1:18" ht="15.75" customHeight="1">
      <c r="A5" s="59" t="s">
        <v>72</v>
      </c>
      <c r="B5" s="59" t="s">
        <v>71</v>
      </c>
      <c r="C5" s="116" t="s">
        <v>69</v>
      </c>
      <c r="D5" s="117"/>
      <c r="E5" s="60" t="s">
        <v>17</v>
      </c>
      <c r="F5" s="61"/>
      <c r="G5" s="54">
        <f>'раздел 1'!F44</f>
        <v>2799900</v>
      </c>
      <c r="H5" s="55">
        <f>'раздел 1'!G44</f>
        <v>2984900</v>
      </c>
      <c r="I5" s="54">
        <f>'раздел 1'!H44</f>
        <v>2749900</v>
      </c>
      <c r="J5" s="56">
        <f>J13+J16+J27</f>
        <v>0</v>
      </c>
    </row>
    <row r="6" spans="1:18" ht="102" customHeight="1">
      <c r="A6" s="6" t="s">
        <v>75</v>
      </c>
      <c r="B6" s="11" t="s">
        <v>111</v>
      </c>
      <c r="C6" s="96">
        <v>26100</v>
      </c>
      <c r="D6" s="97"/>
      <c r="E6" s="8" t="s">
        <v>17</v>
      </c>
      <c r="F6" s="7"/>
      <c r="G6" s="19">
        <v>0</v>
      </c>
      <c r="H6" s="20">
        <v>0</v>
      </c>
      <c r="I6" s="19">
        <v>0</v>
      </c>
      <c r="J6" s="20">
        <v>0</v>
      </c>
    </row>
    <row r="7" spans="1:18" ht="40.5" customHeight="1">
      <c r="A7" s="6" t="s">
        <v>76</v>
      </c>
      <c r="B7" s="11" t="s">
        <v>78</v>
      </c>
      <c r="C7" s="96">
        <v>26200</v>
      </c>
      <c r="D7" s="97"/>
      <c r="E7" s="8" t="s">
        <v>17</v>
      </c>
      <c r="F7" s="7"/>
      <c r="G7" s="19">
        <v>0</v>
      </c>
      <c r="H7" s="20">
        <v>0</v>
      </c>
      <c r="I7" s="19">
        <v>0</v>
      </c>
      <c r="J7" s="20">
        <v>0</v>
      </c>
    </row>
    <row r="8" spans="1:18" ht="37.5" customHeight="1">
      <c r="A8" s="6" t="s">
        <v>77</v>
      </c>
      <c r="B8" s="11" t="s">
        <v>79</v>
      </c>
      <c r="C8" s="96">
        <v>26300</v>
      </c>
      <c r="D8" s="97"/>
      <c r="E8" s="8" t="s">
        <v>17</v>
      </c>
      <c r="F8" s="7"/>
      <c r="G8" s="19">
        <f>G9+G11</f>
        <v>0</v>
      </c>
      <c r="H8" s="20">
        <f>H9+H11</f>
        <v>0</v>
      </c>
      <c r="I8" s="19">
        <f>I9+I11</f>
        <v>0</v>
      </c>
      <c r="J8" s="20">
        <f>J9+J11</f>
        <v>0</v>
      </c>
    </row>
    <row r="9" spans="1:18" ht="39.75" customHeight="1">
      <c r="A9" s="12" t="s">
        <v>80</v>
      </c>
      <c r="B9" s="11" t="s">
        <v>112</v>
      </c>
      <c r="C9" s="96">
        <v>26310</v>
      </c>
      <c r="D9" s="97"/>
      <c r="E9" s="8" t="s">
        <v>17</v>
      </c>
      <c r="F9" s="7"/>
      <c r="G9" s="19">
        <v>0</v>
      </c>
      <c r="H9" s="20">
        <v>0</v>
      </c>
      <c r="I9" s="19">
        <v>0</v>
      </c>
      <c r="J9" s="20">
        <v>0</v>
      </c>
    </row>
    <row r="10" spans="1:18" ht="15" customHeight="1">
      <c r="A10" s="12"/>
      <c r="B10" s="11" t="s">
        <v>139</v>
      </c>
      <c r="C10" s="96" t="s">
        <v>140</v>
      </c>
      <c r="D10" s="97"/>
      <c r="E10" s="8"/>
      <c r="F10" s="7"/>
      <c r="G10" s="19">
        <v>0</v>
      </c>
      <c r="H10" s="20">
        <v>0</v>
      </c>
      <c r="I10" s="19">
        <v>0</v>
      </c>
      <c r="J10" s="20">
        <v>0</v>
      </c>
    </row>
    <row r="11" spans="1:18" ht="37.5" customHeight="1">
      <c r="A11" s="12" t="s">
        <v>81</v>
      </c>
      <c r="B11" s="11" t="s">
        <v>113</v>
      </c>
      <c r="C11" s="96">
        <v>26320</v>
      </c>
      <c r="D11" s="97"/>
      <c r="E11" s="8" t="s">
        <v>17</v>
      </c>
      <c r="F11" s="7"/>
      <c r="G11" s="19">
        <v>0</v>
      </c>
      <c r="H11" s="20">
        <v>0</v>
      </c>
      <c r="I11" s="19">
        <v>0</v>
      </c>
      <c r="J11" s="20">
        <v>0</v>
      </c>
    </row>
    <row r="12" spans="1:18" ht="41.4" customHeight="1">
      <c r="A12" s="62" t="s">
        <v>82</v>
      </c>
      <c r="B12" s="11" t="s">
        <v>83</v>
      </c>
      <c r="C12" s="96">
        <v>26400</v>
      </c>
      <c r="D12" s="97"/>
      <c r="E12" s="8" t="s">
        <v>17</v>
      </c>
      <c r="F12" s="7"/>
      <c r="G12" s="19">
        <f>G13+G16+G22+G27</f>
        <v>2799900</v>
      </c>
      <c r="H12" s="20">
        <f>H13+H16+H22+H27</f>
        <v>2984900</v>
      </c>
      <c r="I12" s="19">
        <f>I13+I16+I22+I27</f>
        <v>2749900</v>
      </c>
      <c r="J12" s="20">
        <f>J13+J16+J22+J27</f>
        <v>0</v>
      </c>
    </row>
    <row r="13" spans="1:18" ht="36">
      <c r="A13" s="12" t="s">
        <v>84</v>
      </c>
      <c r="B13" s="11" t="s">
        <v>114</v>
      </c>
      <c r="C13" s="96">
        <v>26410</v>
      </c>
      <c r="D13" s="97"/>
      <c r="E13" s="8" t="s">
        <v>17</v>
      </c>
      <c r="F13" s="7"/>
      <c r="G13" s="19">
        <v>2466900</v>
      </c>
      <c r="H13" s="20">
        <f>H14</f>
        <v>2466900</v>
      </c>
      <c r="I13" s="19">
        <f>I14</f>
        <v>2466900</v>
      </c>
      <c r="J13" s="20">
        <v>0</v>
      </c>
      <c r="R13" s="1" t="s">
        <v>162</v>
      </c>
    </row>
    <row r="14" spans="1:18" ht="24">
      <c r="A14" s="12" t="s">
        <v>85</v>
      </c>
      <c r="B14" s="11" t="s">
        <v>115</v>
      </c>
      <c r="C14" s="96">
        <v>26411</v>
      </c>
      <c r="D14" s="97"/>
      <c r="E14" s="8" t="s">
        <v>17</v>
      </c>
      <c r="F14" s="7"/>
      <c r="G14" s="19">
        <v>2466900</v>
      </c>
      <c r="H14" s="20">
        <v>2466900</v>
      </c>
      <c r="I14" s="19">
        <v>2466900</v>
      </c>
      <c r="J14" s="20">
        <v>0</v>
      </c>
    </row>
    <row r="15" spans="1:18" ht="15" customHeight="1">
      <c r="A15" s="12" t="s">
        <v>86</v>
      </c>
      <c r="B15" s="11" t="s">
        <v>87</v>
      </c>
      <c r="C15" s="96">
        <v>26412</v>
      </c>
      <c r="D15" s="97"/>
      <c r="E15" s="8" t="s">
        <v>17</v>
      </c>
      <c r="F15" s="7"/>
      <c r="G15" s="19">
        <v>0</v>
      </c>
      <c r="H15" s="20">
        <v>0</v>
      </c>
      <c r="I15" s="19">
        <v>0</v>
      </c>
      <c r="J15" s="20">
        <v>0</v>
      </c>
    </row>
    <row r="16" spans="1:18" ht="27" customHeight="1">
      <c r="A16" s="12" t="s">
        <v>89</v>
      </c>
      <c r="B16" s="11" t="s">
        <v>88</v>
      </c>
      <c r="C16" s="96">
        <v>26420</v>
      </c>
      <c r="D16" s="97"/>
      <c r="E16" s="8" t="s">
        <v>17</v>
      </c>
      <c r="F16" s="7"/>
      <c r="G16" s="19">
        <f>G17</f>
        <v>333000</v>
      </c>
      <c r="H16" s="20">
        <f>H17+H21</f>
        <v>518000</v>
      </c>
      <c r="I16" s="19">
        <f>I17+I21</f>
        <v>283000</v>
      </c>
      <c r="J16" s="20">
        <v>0</v>
      </c>
    </row>
    <row r="17" spans="1:10" ht="24">
      <c r="A17" s="12" t="s">
        <v>90</v>
      </c>
      <c r="B17" s="11" t="s">
        <v>116</v>
      </c>
      <c r="C17" s="96">
        <v>26421</v>
      </c>
      <c r="D17" s="97"/>
      <c r="E17" s="8" t="s">
        <v>17</v>
      </c>
      <c r="F17" s="7"/>
      <c r="G17" s="19">
        <f>G18+G19+G20</f>
        <v>333000</v>
      </c>
      <c r="H17" s="19">
        <f t="shared" ref="H17:I17" si="0">H18+H19+H20</f>
        <v>518000</v>
      </c>
      <c r="I17" s="19">
        <f t="shared" si="0"/>
        <v>283000</v>
      </c>
      <c r="J17" s="20">
        <v>0</v>
      </c>
    </row>
    <row r="18" spans="1:10">
      <c r="A18" s="12"/>
      <c r="B18" s="11" t="s">
        <v>139</v>
      </c>
      <c r="C18" s="96" t="s">
        <v>141</v>
      </c>
      <c r="D18" s="97"/>
      <c r="E18" s="8" t="s">
        <v>17</v>
      </c>
      <c r="F18" s="7" t="s">
        <v>146</v>
      </c>
      <c r="G18" s="19">
        <v>5000</v>
      </c>
      <c r="H18" s="20">
        <v>18000</v>
      </c>
      <c r="I18" s="19">
        <v>18000</v>
      </c>
      <c r="J18" s="20">
        <v>0</v>
      </c>
    </row>
    <row r="19" spans="1:10">
      <c r="A19" s="12"/>
      <c r="B19" s="11"/>
      <c r="C19" s="96"/>
      <c r="D19" s="97"/>
      <c r="E19" s="8" t="s">
        <v>17</v>
      </c>
      <c r="F19" s="7" t="s">
        <v>147</v>
      </c>
      <c r="G19" s="19">
        <v>273000</v>
      </c>
      <c r="H19" s="20">
        <v>500000</v>
      </c>
      <c r="I19" s="19">
        <v>200000</v>
      </c>
      <c r="J19" s="20">
        <v>0</v>
      </c>
    </row>
    <row r="20" spans="1:10">
      <c r="A20" s="12"/>
      <c r="B20" s="11"/>
      <c r="C20" s="71"/>
      <c r="D20" s="72"/>
      <c r="E20" s="8" t="s">
        <v>17</v>
      </c>
      <c r="F20" s="7" t="s">
        <v>177</v>
      </c>
      <c r="G20" s="19">
        <v>55000</v>
      </c>
      <c r="H20" s="20">
        <v>0</v>
      </c>
      <c r="I20" s="19">
        <v>65000</v>
      </c>
      <c r="J20" s="20"/>
    </row>
    <row r="21" spans="1:10">
      <c r="A21" s="12" t="s">
        <v>91</v>
      </c>
      <c r="B21" s="11" t="s">
        <v>87</v>
      </c>
      <c r="C21" s="96">
        <v>26422</v>
      </c>
      <c r="D21" s="97"/>
      <c r="E21" s="8" t="s">
        <v>17</v>
      </c>
      <c r="F21" s="7"/>
      <c r="G21" s="19">
        <v>0</v>
      </c>
      <c r="H21" s="20">
        <v>0</v>
      </c>
      <c r="I21" s="19">
        <v>0</v>
      </c>
      <c r="J21" s="20">
        <v>0</v>
      </c>
    </row>
    <row r="22" spans="1:10" ht="24">
      <c r="A22" s="12" t="s">
        <v>92</v>
      </c>
      <c r="B22" s="11" t="s">
        <v>93</v>
      </c>
      <c r="C22" s="96">
        <v>26430</v>
      </c>
      <c r="D22" s="97"/>
      <c r="E22" s="8" t="s">
        <v>17</v>
      </c>
      <c r="F22" s="7"/>
      <c r="G22" s="19">
        <v>0</v>
      </c>
      <c r="H22" s="20">
        <v>0</v>
      </c>
      <c r="I22" s="19">
        <v>0</v>
      </c>
      <c r="J22" s="20">
        <v>0</v>
      </c>
    </row>
    <row r="23" spans="1:10">
      <c r="A23" s="12"/>
      <c r="B23" s="11" t="s">
        <v>139</v>
      </c>
      <c r="C23" s="96">
        <v>26430.1</v>
      </c>
      <c r="D23" s="97"/>
      <c r="E23" s="8" t="s">
        <v>17</v>
      </c>
      <c r="F23" s="7"/>
      <c r="G23" s="19">
        <v>0</v>
      </c>
      <c r="H23" s="20">
        <v>0</v>
      </c>
      <c r="I23" s="19">
        <v>0</v>
      </c>
      <c r="J23" s="20">
        <v>0</v>
      </c>
    </row>
    <row r="24" spans="1:10">
      <c r="A24" s="12" t="s">
        <v>95</v>
      </c>
      <c r="B24" s="11" t="s">
        <v>94</v>
      </c>
      <c r="C24" s="96">
        <v>26440</v>
      </c>
      <c r="D24" s="97"/>
      <c r="E24" s="8" t="s">
        <v>17</v>
      </c>
      <c r="F24" s="7"/>
      <c r="G24" s="40" t="s">
        <v>17</v>
      </c>
      <c r="H24" s="8" t="s">
        <v>17</v>
      </c>
      <c r="I24" s="8" t="s">
        <v>17</v>
      </c>
      <c r="J24" s="8" t="s">
        <v>17</v>
      </c>
    </row>
    <row r="25" spans="1:10" ht="24">
      <c r="A25" s="12" t="s">
        <v>96</v>
      </c>
      <c r="B25" s="11" t="s">
        <v>117</v>
      </c>
      <c r="C25" s="96">
        <v>26441</v>
      </c>
      <c r="D25" s="97"/>
      <c r="E25" s="8" t="s">
        <v>17</v>
      </c>
      <c r="F25" s="7"/>
      <c r="G25" s="40" t="s">
        <v>17</v>
      </c>
      <c r="H25" s="8" t="s">
        <v>17</v>
      </c>
      <c r="I25" s="8" t="s">
        <v>17</v>
      </c>
      <c r="J25" s="8" t="s">
        <v>17</v>
      </c>
    </row>
    <row r="26" spans="1:10">
      <c r="A26" s="12" t="s">
        <v>97</v>
      </c>
      <c r="B26" s="11" t="s">
        <v>87</v>
      </c>
      <c r="C26" s="96">
        <v>26442</v>
      </c>
      <c r="D26" s="97"/>
      <c r="E26" s="8" t="s">
        <v>17</v>
      </c>
      <c r="F26" s="7"/>
      <c r="G26" s="40" t="s">
        <v>17</v>
      </c>
      <c r="H26" s="8" t="s">
        <v>17</v>
      </c>
      <c r="I26" s="8" t="s">
        <v>17</v>
      </c>
      <c r="J26" s="8" t="s">
        <v>17</v>
      </c>
    </row>
    <row r="27" spans="1:10">
      <c r="A27" s="12" t="s">
        <v>98</v>
      </c>
      <c r="B27" s="13" t="s">
        <v>99</v>
      </c>
      <c r="C27" s="96">
        <v>26450</v>
      </c>
      <c r="D27" s="97"/>
      <c r="E27" s="8" t="s">
        <v>17</v>
      </c>
      <c r="F27" s="7"/>
      <c r="G27" s="19">
        <v>0</v>
      </c>
      <c r="H27" s="20">
        <v>0</v>
      </c>
      <c r="I27" s="19">
        <v>0</v>
      </c>
      <c r="J27" s="20">
        <f>J28+J30</f>
        <v>0</v>
      </c>
    </row>
    <row r="28" spans="1:10" ht="24">
      <c r="A28" s="12" t="s">
        <v>100</v>
      </c>
      <c r="B28" s="11" t="s">
        <v>117</v>
      </c>
      <c r="C28" s="96">
        <v>26451</v>
      </c>
      <c r="D28" s="97"/>
      <c r="E28" s="8" t="s">
        <v>17</v>
      </c>
      <c r="F28" s="7"/>
      <c r="G28" s="19">
        <v>0</v>
      </c>
      <c r="H28" s="20">
        <v>0</v>
      </c>
      <c r="I28" s="19">
        <v>0</v>
      </c>
      <c r="J28" s="20">
        <v>0</v>
      </c>
    </row>
    <row r="29" spans="1:10">
      <c r="A29" s="12"/>
      <c r="B29" s="11" t="s">
        <v>139</v>
      </c>
      <c r="C29" s="96" t="s">
        <v>142</v>
      </c>
      <c r="D29" s="97"/>
      <c r="E29" s="8" t="s">
        <v>17</v>
      </c>
      <c r="F29" s="7"/>
      <c r="G29" s="19">
        <v>0</v>
      </c>
      <c r="H29" s="20">
        <v>0</v>
      </c>
      <c r="I29" s="19">
        <v>0</v>
      </c>
      <c r="J29" s="20">
        <v>0</v>
      </c>
    </row>
    <row r="30" spans="1:10">
      <c r="A30" s="12" t="s">
        <v>101</v>
      </c>
      <c r="B30" s="11" t="s">
        <v>87</v>
      </c>
      <c r="C30" s="96">
        <v>26452</v>
      </c>
      <c r="D30" s="97"/>
      <c r="E30" s="8" t="s">
        <v>17</v>
      </c>
      <c r="F30" s="7"/>
      <c r="G30" s="19">
        <v>0</v>
      </c>
      <c r="H30" s="20">
        <v>0</v>
      </c>
      <c r="I30" s="19">
        <v>0</v>
      </c>
      <c r="J30" s="20">
        <v>0</v>
      </c>
    </row>
    <row r="31" spans="1:10" ht="24">
      <c r="A31" s="12" t="s">
        <v>102</v>
      </c>
      <c r="B31" s="13" t="s">
        <v>103</v>
      </c>
      <c r="C31" s="96">
        <v>26500</v>
      </c>
      <c r="D31" s="97"/>
      <c r="E31" s="8" t="s">
        <v>17</v>
      </c>
      <c r="F31" s="7"/>
      <c r="G31" s="19">
        <f>G14+G17+G28</f>
        <v>2799900</v>
      </c>
      <c r="H31" s="20">
        <f>H14+H17+H28</f>
        <v>2984900</v>
      </c>
      <c r="I31" s="19">
        <f>I14+I17+I28</f>
        <v>2749900</v>
      </c>
      <c r="J31" s="20">
        <f>J14+J17+J28</f>
        <v>0</v>
      </c>
    </row>
    <row r="32" spans="1:10" ht="24.6" thickBot="1">
      <c r="A32" s="43" t="s">
        <v>104</v>
      </c>
      <c r="B32" s="44" t="s">
        <v>105</v>
      </c>
      <c r="C32" s="102">
        <v>26600</v>
      </c>
      <c r="D32" s="118"/>
      <c r="E32" s="39" t="s">
        <v>17</v>
      </c>
      <c r="F32" s="63"/>
      <c r="G32" s="21">
        <f>G15+G21+G30</f>
        <v>0</v>
      </c>
      <c r="H32" s="22">
        <f>H15+H21+H30</f>
        <v>0</v>
      </c>
      <c r="I32" s="21">
        <f>I15+I21+I30</f>
        <v>0</v>
      </c>
      <c r="J32" s="22">
        <f>J15+J21+J30</f>
        <v>0</v>
      </c>
    </row>
    <row r="35" spans="2:11" ht="13.2">
      <c r="B35" s="29" t="s">
        <v>163</v>
      </c>
      <c r="C35" s="29"/>
      <c r="D35" s="119"/>
      <c r="E35" s="119"/>
      <c r="F35" s="64"/>
      <c r="G35" s="29"/>
      <c r="H35" s="119" t="s">
        <v>167</v>
      </c>
      <c r="I35" s="119"/>
    </row>
    <row r="36" spans="2:11">
      <c r="B36" s="65" t="s">
        <v>164</v>
      </c>
      <c r="C36" s="65"/>
      <c r="D36" s="120" t="s">
        <v>1</v>
      </c>
      <c r="E36" s="120"/>
      <c r="F36" s="66"/>
      <c r="G36" s="65"/>
      <c r="H36" s="76" t="s">
        <v>2</v>
      </c>
      <c r="I36" s="76"/>
      <c r="J36" s="65"/>
      <c r="K36" s="65"/>
    </row>
    <row r="38" spans="2:11" ht="13.2">
      <c r="B38" s="29" t="s">
        <v>165</v>
      </c>
      <c r="C38" s="29"/>
      <c r="D38" s="121" t="s">
        <v>148</v>
      </c>
      <c r="E38" s="121"/>
      <c r="F38" s="64"/>
      <c r="G38" s="29"/>
      <c r="H38" s="119" t="s">
        <v>149</v>
      </c>
      <c r="I38" s="119"/>
      <c r="J38" s="16"/>
    </row>
    <row r="39" spans="2:11">
      <c r="B39" s="65" t="s">
        <v>164</v>
      </c>
      <c r="C39" s="65"/>
      <c r="D39" s="74" t="s">
        <v>107</v>
      </c>
      <c r="E39" s="74"/>
      <c r="F39" s="67"/>
      <c r="G39" s="65"/>
      <c r="H39" s="74" t="s">
        <v>108</v>
      </c>
      <c r="I39" s="74"/>
      <c r="J39" s="17"/>
    </row>
    <row r="40" spans="2:11">
      <c r="B40" s="65"/>
      <c r="C40" s="65"/>
      <c r="D40" s="38"/>
      <c r="E40" s="38"/>
      <c r="F40" s="67"/>
      <c r="G40" s="65"/>
      <c r="H40" s="38"/>
      <c r="I40" s="38"/>
      <c r="J40" s="17"/>
    </row>
    <row r="42" spans="2:11" ht="15.6">
      <c r="B42" s="68" t="s">
        <v>166</v>
      </c>
      <c r="C42" s="68"/>
    </row>
    <row r="43" spans="2:11" ht="24">
      <c r="B43" s="30" t="s">
        <v>109</v>
      </c>
      <c r="C43" s="37"/>
      <c r="D43" s="121"/>
      <c r="E43" s="121"/>
      <c r="F43" s="32"/>
      <c r="H43" s="121" t="s">
        <v>110</v>
      </c>
      <c r="I43" s="121"/>
    </row>
    <row r="44" spans="2:11">
      <c r="B44" s="69" t="s">
        <v>106</v>
      </c>
      <c r="C44" s="69"/>
      <c r="D44" s="120" t="s">
        <v>1</v>
      </c>
      <c r="E44" s="120"/>
      <c r="F44" s="66"/>
      <c r="G44" s="65"/>
      <c r="H44" s="76" t="s">
        <v>2</v>
      </c>
      <c r="I44" s="76"/>
    </row>
    <row r="45" spans="2:11">
      <c r="D45" s="69"/>
      <c r="E45" s="69"/>
      <c r="F45" s="66"/>
      <c r="G45" s="65"/>
      <c r="H45" s="38"/>
      <c r="I45" s="38"/>
    </row>
    <row r="46" spans="2:11" ht="13.8">
      <c r="B46" s="9" t="s">
        <v>178</v>
      </c>
      <c r="C46" s="9"/>
    </row>
  </sheetData>
  <mergeCells count="47">
    <mergeCell ref="D44:E44"/>
    <mergeCell ref="H44:I44"/>
    <mergeCell ref="D38:E38"/>
    <mergeCell ref="H38:I38"/>
    <mergeCell ref="D39:E39"/>
    <mergeCell ref="H39:I39"/>
    <mergeCell ref="D43:E43"/>
    <mergeCell ref="H43:I43"/>
    <mergeCell ref="C31:D31"/>
    <mergeCell ref="C32:D32"/>
    <mergeCell ref="D35:E35"/>
    <mergeCell ref="H35:I35"/>
    <mergeCell ref="D36:E36"/>
    <mergeCell ref="H36:I36"/>
    <mergeCell ref="C18:D18"/>
    <mergeCell ref="C28:D28"/>
    <mergeCell ref="C29:D29"/>
    <mergeCell ref="C30:D30"/>
    <mergeCell ref="C22:D22"/>
    <mergeCell ref="C23:D23"/>
    <mergeCell ref="C24:D24"/>
    <mergeCell ref="C25:D25"/>
    <mergeCell ref="C26:D26"/>
    <mergeCell ref="C21:D21"/>
    <mergeCell ref="C27:D27"/>
    <mergeCell ref="C15:D15"/>
    <mergeCell ref="C16:D16"/>
    <mergeCell ref="C17:D17"/>
    <mergeCell ref="C19:D19"/>
    <mergeCell ref="A1:J1"/>
    <mergeCell ref="A2:A3"/>
    <mergeCell ref="B2:B3"/>
    <mergeCell ref="E2:E3"/>
    <mergeCell ref="G2:J2"/>
    <mergeCell ref="C2:D3"/>
    <mergeCell ref="F2:F3"/>
    <mergeCell ref="C4:D4"/>
    <mergeCell ref="C5:D5"/>
    <mergeCell ref="C6:D6"/>
    <mergeCell ref="C7:D7"/>
    <mergeCell ref="C8:D8"/>
    <mergeCell ref="C9:D9"/>
    <mergeCell ref="C11:D11"/>
    <mergeCell ref="C12:D12"/>
    <mergeCell ref="C13:D13"/>
    <mergeCell ref="C14:D14"/>
    <mergeCell ref="C10:D10"/>
  </mergeCells>
  <printOptions horizontalCentered="1" verticalCentered="1"/>
  <pageMargins left="0.31496062992125984" right="0.27559055118110237" top="0.35433070866141736" bottom="0.35433070866141736" header="0.31496062992125984" footer="0.31496062992125984"/>
  <pageSetup paperSize="9" scale="7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раздел 1</vt:lpstr>
      <vt:lpstr>Раздел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2023-01-18T09:04:30Z</dcterms:modified>
</cp:coreProperties>
</file>